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085"/>
  </bookViews>
  <sheets>
    <sheet name="05.12.2024" sheetId="4" r:id="rId1"/>
  </sheets>
  <calcPr calcId="125725"/>
</workbook>
</file>

<file path=xl/calcChain.xml><?xml version="1.0" encoding="utf-8"?>
<calcChain xmlns="http://schemas.openxmlformats.org/spreadsheetml/2006/main">
  <c r="F35" i="4"/>
  <c r="F34"/>
  <c r="F33"/>
  <c r="F36" s="1"/>
  <c r="B29"/>
  <c r="F25"/>
  <c r="L20"/>
  <c r="L19"/>
  <c r="L18"/>
  <c r="L16"/>
  <c r="L15"/>
  <c r="L14"/>
  <c r="L11"/>
  <c r="L10"/>
  <c r="L9"/>
  <c r="L22" s="1"/>
  <c r="D9"/>
  <c r="L7"/>
  <c r="L6"/>
</calcChain>
</file>

<file path=xl/sharedStrings.xml><?xml version="1.0" encoding="utf-8"?>
<sst xmlns="http://schemas.openxmlformats.org/spreadsheetml/2006/main" count="85" uniqueCount="79">
  <si>
    <t>пр. Металлургов 9</t>
  </si>
  <si>
    <t>2а</t>
  </si>
  <si>
    <t>1а</t>
  </si>
  <si>
    <t>1г</t>
  </si>
  <si>
    <t>2б</t>
  </si>
  <si>
    <t>1б</t>
  </si>
  <si>
    <t>2в</t>
  </si>
  <si>
    <t>1в</t>
  </si>
  <si>
    <t>2г</t>
  </si>
  <si>
    <t>3б</t>
  </si>
  <si>
    <t>3а</t>
  </si>
  <si>
    <t>3г</t>
  </si>
  <si>
    <t>3в</t>
  </si>
  <si>
    <t>4б</t>
  </si>
  <si>
    <t>4г</t>
  </si>
  <si>
    <t>4а</t>
  </si>
  <si>
    <t>итого</t>
  </si>
  <si>
    <t>5г</t>
  </si>
  <si>
    <t>4в</t>
  </si>
  <si>
    <t>5д</t>
  </si>
  <si>
    <t>5а</t>
  </si>
  <si>
    <t>6г</t>
  </si>
  <si>
    <t>5б</t>
  </si>
  <si>
    <t>6д</t>
  </si>
  <si>
    <t>5в</t>
  </si>
  <si>
    <t>7г</t>
  </si>
  <si>
    <t>6а</t>
  </si>
  <si>
    <t>7д</t>
  </si>
  <si>
    <t>6б</t>
  </si>
  <si>
    <t>8г</t>
  </si>
  <si>
    <t>6в</t>
  </si>
  <si>
    <t>8д</t>
  </si>
  <si>
    <t>7а</t>
  </si>
  <si>
    <t>7б</t>
  </si>
  <si>
    <t>9г</t>
  </si>
  <si>
    <t>7в</t>
  </si>
  <si>
    <t>9д</t>
  </si>
  <si>
    <t>8а</t>
  </si>
  <si>
    <t>9е</t>
  </si>
  <si>
    <t>8б</t>
  </si>
  <si>
    <t>10б</t>
  </si>
  <si>
    <t>8в</t>
  </si>
  <si>
    <t>9а</t>
  </si>
  <si>
    <t>11б</t>
  </si>
  <si>
    <t>9б</t>
  </si>
  <si>
    <t>11в</t>
  </si>
  <si>
    <t>9в</t>
  </si>
  <si>
    <t>10а</t>
  </si>
  <si>
    <t>11а</t>
  </si>
  <si>
    <t>24 класса</t>
  </si>
  <si>
    <t>1-4 классы</t>
  </si>
  <si>
    <t>5-9 классы</t>
  </si>
  <si>
    <t>ИТОГО ПО ШКОЛЕ</t>
  </si>
  <si>
    <t>2д</t>
  </si>
  <si>
    <t>4 класса</t>
  </si>
  <si>
    <t>классов</t>
  </si>
  <si>
    <t>10-11 класс</t>
  </si>
  <si>
    <t>20 классов</t>
  </si>
  <si>
    <t>48 классов</t>
  </si>
  <si>
    <t xml:space="preserve">2 класс </t>
  </si>
  <si>
    <t>3 класс</t>
  </si>
  <si>
    <t>ул.Фрунзе 18</t>
  </si>
  <si>
    <t>ВАКАНТНЫЕ МЕСТА</t>
  </si>
  <si>
    <t>4 места</t>
  </si>
  <si>
    <t>1-4 классы (Фрунзе 18,20)</t>
  </si>
  <si>
    <t>5-9 классы (Фрунзе 18)</t>
  </si>
  <si>
    <t>10-11 классы (Фрунзе 18)</t>
  </si>
  <si>
    <t>Фактическая мощность МОАУ "Лицей №1 г.Новотроицка"</t>
  </si>
  <si>
    <t>Фрунзе 18</t>
  </si>
  <si>
    <t>Фрунзе 20</t>
  </si>
  <si>
    <t>Фрунзе (18,20)</t>
  </si>
  <si>
    <t>Металлургов 9</t>
  </si>
  <si>
    <t>распределение по корпусам</t>
  </si>
  <si>
    <t>1-4 классы (пр.Металлургов 9)</t>
  </si>
  <si>
    <t>5-9 классы (пр.Металлургов 9)</t>
  </si>
  <si>
    <t>10-11 классы (пр.Металлургов 9)</t>
  </si>
  <si>
    <t>на 05.12.2024</t>
  </si>
  <si>
    <t>3 места</t>
  </si>
  <si>
    <t>ул.Фрунзе 20; 10 мест - пр.Металлургов 9</t>
  </si>
</sst>
</file>

<file path=xl/styles.xml><?xml version="1.0" encoding="utf-8"?>
<styleSheet xmlns="http://schemas.openxmlformats.org/spreadsheetml/2006/main">
  <fonts count="13">
    <font>
      <sz val="11"/>
      <name val="Calibri"/>
    </font>
    <font>
      <sz val="12"/>
      <name val="XO Thames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XO Thames"/>
    </font>
    <font>
      <b/>
      <sz val="12"/>
      <name val="XO Thames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2" fillId="0" borderId="2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7"/>
  <sheetViews>
    <sheetView tabSelected="1" workbookViewId="0">
      <selection activeCell="H28" sqref="H28"/>
    </sheetView>
  </sheetViews>
  <sheetFormatPr defaultRowHeight="15"/>
  <cols>
    <col min="1" max="1" width="11" customWidth="1"/>
    <col min="2" max="2" width="10.85546875" customWidth="1"/>
    <col min="3" max="3" width="11" customWidth="1"/>
    <col min="4" max="4" width="10.28515625" customWidth="1"/>
    <col min="5" max="5" width="10.42578125" customWidth="1"/>
    <col min="6" max="6" width="13.5703125" customWidth="1"/>
    <col min="17" max="17" width="45.28515625" customWidth="1"/>
  </cols>
  <sheetData>
    <row r="2" spans="1:17" ht="15.75">
      <c r="A2" s="21" t="s">
        <v>67</v>
      </c>
      <c r="B2" s="21"/>
      <c r="C2" s="21"/>
      <c r="D2" s="21"/>
      <c r="E2" s="21"/>
      <c r="F2" s="21"/>
    </row>
    <row r="3" spans="1:17" ht="15.75">
      <c r="A3" s="21" t="s">
        <v>76</v>
      </c>
      <c r="B3" s="21"/>
      <c r="C3" s="1"/>
      <c r="D3" s="1"/>
      <c r="E3" s="1"/>
      <c r="F3" s="1"/>
    </row>
    <row r="4" spans="1:17" ht="15.75">
      <c r="A4" s="26" t="s">
        <v>68</v>
      </c>
      <c r="B4" s="27"/>
      <c r="C4" s="26" t="s">
        <v>69</v>
      </c>
      <c r="D4" s="27"/>
      <c r="E4" s="26" t="s">
        <v>0</v>
      </c>
      <c r="F4" s="28"/>
      <c r="Q4" s="31"/>
    </row>
    <row r="5" spans="1:17" ht="15.75">
      <c r="A5" s="2" t="s">
        <v>2</v>
      </c>
      <c r="B5" s="3">
        <v>31</v>
      </c>
      <c r="C5" s="2" t="s">
        <v>1</v>
      </c>
      <c r="D5" s="3">
        <v>28</v>
      </c>
      <c r="E5" s="2" t="s">
        <v>7</v>
      </c>
      <c r="F5" s="3">
        <v>25</v>
      </c>
    </row>
    <row r="6" spans="1:17" ht="15.75">
      <c r="A6" s="2" t="s">
        <v>5</v>
      </c>
      <c r="B6" s="3">
        <v>32</v>
      </c>
      <c r="C6" s="2" t="s">
        <v>4</v>
      </c>
      <c r="D6" s="3">
        <v>29</v>
      </c>
      <c r="E6" s="2" t="s">
        <v>3</v>
      </c>
      <c r="F6" s="3">
        <v>25</v>
      </c>
      <c r="H6" s="20"/>
      <c r="I6" s="18"/>
      <c r="J6" s="19" t="s">
        <v>70</v>
      </c>
      <c r="K6" s="5"/>
      <c r="L6" s="2">
        <f>SUM(B5:B28,D5:D8)</f>
        <v>792</v>
      </c>
    </row>
    <row r="7" spans="1:17" ht="15.75">
      <c r="A7" s="2" t="s">
        <v>10</v>
      </c>
      <c r="B7" s="3">
        <v>26</v>
      </c>
      <c r="C7" s="2" t="s">
        <v>6</v>
      </c>
      <c r="D7" s="3">
        <v>22</v>
      </c>
      <c r="E7" s="2" t="s">
        <v>8</v>
      </c>
      <c r="F7" s="3">
        <v>22</v>
      </c>
      <c r="H7" s="20"/>
      <c r="I7" s="20"/>
      <c r="J7" s="19" t="s">
        <v>71</v>
      </c>
      <c r="L7" s="2">
        <f>SUM(F5:F24)</f>
        <v>493</v>
      </c>
    </row>
    <row r="8" spans="1:17" ht="15.75">
      <c r="A8" s="2" t="s">
        <v>9</v>
      </c>
      <c r="B8" s="3">
        <v>23</v>
      </c>
      <c r="C8" s="2" t="s">
        <v>15</v>
      </c>
      <c r="D8" s="3">
        <v>32</v>
      </c>
      <c r="E8" s="2" t="s">
        <v>53</v>
      </c>
      <c r="F8" s="3">
        <v>18</v>
      </c>
      <c r="H8" s="20"/>
      <c r="I8" s="20"/>
      <c r="J8" s="13"/>
      <c r="L8" s="18"/>
    </row>
    <row r="9" spans="1:17" ht="15.75">
      <c r="A9" s="2" t="s">
        <v>12</v>
      </c>
      <c r="B9" s="3">
        <v>21</v>
      </c>
      <c r="C9" s="2" t="s">
        <v>16</v>
      </c>
      <c r="D9" s="2">
        <f>SUM(D5:D8)</f>
        <v>111</v>
      </c>
      <c r="E9" s="2" t="s">
        <v>11</v>
      </c>
      <c r="F9" s="3">
        <v>34</v>
      </c>
      <c r="H9" s="20"/>
      <c r="I9" s="20"/>
      <c r="J9" s="21" t="s">
        <v>50</v>
      </c>
      <c r="K9" s="22"/>
      <c r="L9" s="9">
        <f>SUM(B5:B11,D5:D8,F5:F10)</f>
        <v>462</v>
      </c>
    </row>
    <row r="10" spans="1:17" ht="15.75">
      <c r="A10" s="2" t="s">
        <v>13</v>
      </c>
      <c r="B10" s="3">
        <v>30</v>
      </c>
      <c r="C10" s="3"/>
      <c r="D10" s="3"/>
      <c r="E10" s="2" t="s">
        <v>14</v>
      </c>
      <c r="F10" s="3">
        <v>33</v>
      </c>
      <c r="H10" s="20"/>
      <c r="I10" s="18"/>
      <c r="J10" s="21" t="s">
        <v>51</v>
      </c>
      <c r="K10" s="22"/>
      <c r="L10" s="9">
        <f>SUM(B12:B26,F11:F21)</f>
        <v>708</v>
      </c>
    </row>
    <row r="11" spans="1:17" ht="15.75">
      <c r="A11" s="2" t="s">
        <v>18</v>
      </c>
      <c r="B11" s="3">
        <v>31</v>
      </c>
      <c r="C11" s="3"/>
      <c r="D11" s="3"/>
      <c r="E11" s="2" t="s">
        <v>17</v>
      </c>
      <c r="F11" s="3">
        <v>24</v>
      </c>
      <c r="H11" s="18"/>
      <c r="I11" s="5"/>
      <c r="J11" s="21" t="s">
        <v>56</v>
      </c>
      <c r="K11" s="22"/>
      <c r="L11" s="9">
        <f>SUM(B27:B28,F22:F24)</f>
        <v>115</v>
      </c>
    </row>
    <row r="12" spans="1:17" ht="15.75">
      <c r="A12" s="2" t="s">
        <v>20</v>
      </c>
      <c r="B12" s="3">
        <v>33</v>
      </c>
      <c r="C12" s="3"/>
      <c r="D12" s="3"/>
      <c r="E12" s="2" t="s">
        <v>19</v>
      </c>
      <c r="F12" s="3">
        <v>16</v>
      </c>
      <c r="H12" s="18"/>
      <c r="I12" s="5"/>
    </row>
    <row r="13" spans="1:17" ht="15.75">
      <c r="A13" s="2" t="s">
        <v>22</v>
      </c>
      <c r="B13" s="3">
        <v>34</v>
      </c>
      <c r="C13" s="3"/>
      <c r="D13" s="3"/>
      <c r="E13" s="2" t="s">
        <v>21</v>
      </c>
      <c r="F13" s="3">
        <v>25</v>
      </c>
      <c r="H13" s="30" t="s">
        <v>72</v>
      </c>
      <c r="I13" s="30"/>
      <c r="J13" s="30"/>
      <c r="K13" s="30"/>
      <c r="L13" s="30"/>
    </row>
    <row r="14" spans="1:17" ht="15.75">
      <c r="A14" s="2" t="s">
        <v>24</v>
      </c>
      <c r="B14" s="3">
        <v>33</v>
      </c>
      <c r="C14" s="3"/>
      <c r="D14" s="3"/>
      <c r="E14" s="2" t="s">
        <v>23</v>
      </c>
      <c r="F14" s="3">
        <v>35</v>
      </c>
      <c r="H14" s="29" t="s">
        <v>64</v>
      </c>
      <c r="I14" s="29"/>
      <c r="J14" s="29"/>
      <c r="K14" s="29"/>
      <c r="L14" s="11">
        <f>SUM(D6:D12,E6:E9)</f>
        <v>194</v>
      </c>
    </row>
    <row r="15" spans="1:17" ht="15.75">
      <c r="A15" s="2" t="s">
        <v>26</v>
      </c>
      <c r="B15" s="3">
        <v>30</v>
      </c>
      <c r="C15" s="3"/>
      <c r="D15" s="3"/>
      <c r="E15" s="2" t="s">
        <v>25</v>
      </c>
      <c r="F15" s="3">
        <v>30</v>
      </c>
      <c r="H15" s="29" t="s">
        <v>65</v>
      </c>
      <c r="I15" s="29"/>
      <c r="J15" s="29"/>
      <c r="K15" s="29"/>
      <c r="L15" s="11">
        <f>SUM(B12:B26)</f>
        <v>428</v>
      </c>
    </row>
    <row r="16" spans="1:17" ht="15.75">
      <c r="A16" s="2" t="s">
        <v>28</v>
      </c>
      <c r="B16" s="3">
        <v>28</v>
      </c>
      <c r="C16" s="3"/>
      <c r="D16" s="3"/>
      <c r="E16" s="2" t="s">
        <v>27</v>
      </c>
      <c r="F16" s="3">
        <v>28</v>
      </c>
      <c r="H16" s="29" t="s">
        <v>66</v>
      </c>
      <c r="I16" s="29"/>
      <c r="J16" s="29"/>
      <c r="K16" s="29"/>
      <c r="L16" s="11">
        <f>SUM(B27:B28)</f>
        <v>59</v>
      </c>
    </row>
    <row r="17" spans="1:12" ht="15.75">
      <c r="A17" s="2" t="s">
        <v>30</v>
      </c>
      <c r="B17" s="3">
        <v>31</v>
      </c>
      <c r="C17" s="3"/>
      <c r="D17" s="3"/>
      <c r="E17" s="2" t="s">
        <v>29</v>
      </c>
      <c r="F17" s="3">
        <v>29</v>
      </c>
      <c r="H17" s="18"/>
      <c r="I17" s="18"/>
      <c r="J17" s="18"/>
      <c r="K17" s="18"/>
      <c r="L17" s="17"/>
    </row>
    <row r="18" spans="1:12" ht="15.75">
      <c r="A18" s="2" t="s">
        <v>32</v>
      </c>
      <c r="B18" s="3">
        <v>26</v>
      </c>
      <c r="C18" s="3"/>
      <c r="D18" s="3"/>
      <c r="E18" s="2" t="s">
        <v>31</v>
      </c>
      <c r="F18" s="3">
        <v>24</v>
      </c>
      <c r="H18" s="29" t="s">
        <v>73</v>
      </c>
      <c r="I18" s="29"/>
      <c r="J18" s="29"/>
      <c r="K18" s="29"/>
      <c r="L18" s="11">
        <f>SUM(F5:F10)</f>
        <v>157</v>
      </c>
    </row>
    <row r="19" spans="1:12" ht="15.75">
      <c r="A19" s="2" t="s">
        <v>33</v>
      </c>
      <c r="B19" s="3">
        <v>28</v>
      </c>
      <c r="C19" s="3"/>
      <c r="D19" s="3"/>
      <c r="E19" s="2" t="s">
        <v>34</v>
      </c>
      <c r="F19" s="3">
        <v>23</v>
      </c>
      <c r="H19" s="29" t="s">
        <v>74</v>
      </c>
      <c r="I19" s="29"/>
      <c r="J19" s="29"/>
      <c r="K19" s="29"/>
      <c r="L19" s="11">
        <f>SUM(F11:F21)</f>
        <v>280</v>
      </c>
    </row>
    <row r="20" spans="1:12" ht="15.75">
      <c r="A20" s="2" t="s">
        <v>35</v>
      </c>
      <c r="B20" s="3">
        <v>26</v>
      </c>
      <c r="C20" s="3"/>
      <c r="D20" s="3"/>
      <c r="E20" s="2" t="s">
        <v>36</v>
      </c>
      <c r="F20" s="3">
        <v>24</v>
      </c>
      <c r="H20" s="29" t="s">
        <v>75</v>
      </c>
      <c r="I20" s="29"/>
      <c r="J20" s="29"/>
      <c r="K20" s="29"/>
      <c r="L20" s="11">
        <f>SUM(F22:F24)</f>
        <v>56</v>
      </c>
    </row>
    <row r="21" spans="1:12" ht="15.75">
      <c r="A21" s="2" t="s">
        <v>37</v>
      </c>
      <c r="B21" s="3">
        <v>26</v>
      </c>
      <c r="C21" s="3"/>
      <c r="D21" s="3"/>
      <c r="E21" s="2" t="s">
        <v>38</v>
      </c>
      <c r="F21" s="3">
        <v>22</v>
      </c>
      <c r="L21" s="10"/>
    </row>
    <row r="22" spans="1:12" ht="15.75">
      <c r="A22" s="2" t="s">
        <v>39</v>
      </c>
      <c r="B22" s="3">
        <v>26</v>
      </c>
      <c r="C22" s="3"/>
      <c r="D22" s="3"/>
      <c r="E22" s="2" t="s">
        <v>40</v>
      </c>
      <c r="F22" s="3">
        <v>27</v>
      </c>
      <c r="H22" s="24" t="s">
        <v>52</v>
      </c>
      <c r="I22" s="24"/>
      <c r="J22" s="24"/>
      <c r="K22" s="24"/>
      <c r="L22" s="12">
        <f>SUM(L9:L11)</f>
        <v>1285</v>
      </c>
    </row>
    <row r="23" spans="1:12" ht="15.75">
      <c r="A23" s="2" t="s">
        <v>41</v>
      </c>
      <c r="B23" s="3">
        <v>27</v>
      </c>
      <c r="C23" s="3"/>
      <c r="D23" s="3"/>
      <c r="E23" s="2" t="s">
        <v>43</v>
      </c>
      <c r="F23" s="3">
        <v>21</v>
      </c>
      <c r="H23" s="25" t="s">
        <v>58</v>
      </c>
      <c r="I23" s="25"/>
      <c r="J23" s="25"/>
      <c r="K23" s="25"/>
    </row>
    <row r="24" spans="1:12" ht="15.75">
      <c r="A24" s="2" t="s">
        <v>42</v>
      </c>
      <c r="B24" s="3">
        <v>26</v>
      </c>
      <c r="C24" s="3"/>
      <c r="D24" s="3"/>
      <c r="E24" s="2" t="s">
        <v>45</v>
      </c>
      <c r="F24" s="3">
        <v>8</v>
      </c>
    </row>
    <row r="25" spans="1:12" ht="18.75">
      <c r="A25" s="2" t="s">
        <v>44</v>
      </c>
      <c r="B25" s="3">
        <v>30</v>
      </c>
      <c r="C25" s="3"/>
      <c r="D25" s="3"/>
      <c r="E25" s="6" t="s">
        <v>16</v>
      </c>
      <c r="F25" s="6">
        <f>SUM(F5:F24)</f>
        <v>493</v>
      </c>
      <c r="H25" s="23" t="s">
        <v>62</v>
      </c>
      <c r="I25" s="23"/>
      <c r="J25" s="23"/>
      <c r="K25" s="23"/>
      <c r="L25" s="23"/>
    </row>
    <row r="26" spans="1:12" ht="18.75">
      <c r="A26" s="2" t="s">
        <v>46</v>
      </c>
      <c r="B26" s="3">
        <v>24</v>
      </c>
      <c r="C26" s="18"/>
      <c r="D26" s="18" t="s">
        <v>54</v>
      </c>
      <c r="E26" s="7"/>
      <c r="F26" s="7"/>
      <c r="H26" s="32" t="s">
        <v>59</v>
      </c>
      <c r="I26" s="32" t="s">
        <v>77</v>
      </c>
      <c r="J26" s="32" t="s">
        <v>78</v>
      </c>
      <c r="K26" s="14"/>
      <c r="L26" s="15"/>
    </row>
    <row r="27" spans="1:12" ht="18.75">
      <c r="A27" s="2" t="s">
        <v>47</v>
      </c>
      <c r="B27" s="3">
        <v>30</v>
      </c>
      <c r="D27" s="18"/>
      <c r="E27" s="3"/>
      <c r="F27" s="3"/>
      <c r="H27" s="14" t="s">
        <v>60</v>
      </c>
      <c r="I27" s="14" t="s">
        <v>63</v>
      </c>
      <c r="J27" s="14" t="s">
        <v>61</v>
      </c>
      <c r="K27" s="14"/>
      <c r="L27" s="15"/>
    </row>
    <row r="28" spans="1:12" ht="15.75">
      <c r="A28" s="2" t="s">
        <v>48</v>
      </c>
      <c r="B28" s="3">
        <v>29</v>
      </c>
      <c r="C28" s="18"/>
      <c r="D28" s="18"/>
      <c r="E28" s="8"/>
      <c r="F28" s="8"/>
      <c r="H28" s="14"/>
      <c r="I28" s="14"/>
      <c r="J28" s="14"/>
      <c r="K28" s="14"/>
      <c r="L28" s="16"/>
    </row>
    <row r="29" spans="1:12" ht="15.75">
      <c r="A29" s="2" t="s">
        <v>16</v>
      </c>
      <c r="B29" s="2">
        <f>SUM(B5:B28)</f>
        <v>681</v>
      </c>
      <c r="C29" s="5"/>
      <c r="D29" s="5"/>
      <c r="E29" s="18"/>
      <c r="F29" s="18" t="s">
        <v>57</v>
      </c>
    </row>
    <row r="30" spans="1:12" ht="15.75">
      <c r="A30" s="20"/>
      <c r="B30" s="18" t="s">
        <v>49</v>
      </c>
      <c r="C30" s="5"/>
      <c r="D30" s="5"/>
      <c r="E30" s="5"/>
      <c r="F30" s="2"/>
    </row>
    <row r="31" spans="1:12" ht="15.75">
      <c r="A31" s="20"/>
      <c r="B31" s="18"/>
      <c r="C31" s="5"/>
      <c r="D31" s="5"/>
      <c r="E31" s="19"/>
      <c r="F31" s="2"/>
    </row>
    <row r="32" spans="1:12" ht="15.75">
      <c r="A32" s="20"/>
      <c r="B32" s="20"/>
      <c r="E32" s="19"/>
    </row>
    <row r="33" spans="1:6" ht="15.75">
      <c r="A33" s="20"/>
      <c r="B33" s="18"/>
      <c r="E33" s="20" t="s">
        <v>50</v>
      </c>
      <c r="F33" s="9">
        <f>SUM(B5:B11, D5:D8, F5:F10)</f>
        <v>462</v>
      </c>
    </row>
    <row r="34" spans="1:6" ht="15.75">
      <c r="A34" s="18"/>
      <c r="B34" s="5">
        <v>48</v>
      </c>
      <c r="C34" t="s">
        <v>55</v>
      </c>
      <c r="E34" s="20" t="s">
        <v>51</v>
      </c>
      <c r="F34" s="9">
        <f>SUM(B12:B26, F11:F21)</f>
        <v>708</v>
      </c>
    </row>
    <row r="35" spans="1:6" ht="15.75">
      <c r="A35" s="18"/>
      <c r="B35" s="5"/>
      <c r="E35" s="20" t="s">
        <v>56</v>
      </c>
      <c r="F35" s="9">
        <f>SUM(B27:B28, F22:F24)</f>
        <v>115</v>
      </c>
    </row>
    <row r="36" spans="1:6" ht="15.75">
      <c r="D36" s="20" t="s">
        <v>52</v>
      </c>
      <c r="E36" s="1"/>
      <c r="F36" s="4">
        <f>SUM(F33:F35)</f>
        <v>1285</v>
      </c>
    </row>
    <row r="37" spans="1:6" ht="15.75">
      <c r="E37" s="20"/>
    </row>
  </sheetData>
  <mergeCells count="18">
    <mergeCell ref="H25:L25"/>
    <mergeCell ref="H22:K22"/>
    <mergeCell ref="H23:K23"/>
    <mergeCell ref="A4:B4"/>
    <mergeCell ref="C4:D4"/>
    <mergeCell ref="E4:F4"/>
    <mergeCell ref="H14:K14"/>
    <mergeCell ref="H15:K15"/>
    <mergeCell ref="H16:K16"/>
    <mergeCell ref="H18:K18"/>
    <mergeCell ref="H19:K19"/>
    <mergeCell ref="H20:K20"/>
    <mergeCell ref="H13:L13"/>
    <mergeCell ref="A2:F2"/>
    <mergeCell ref="A3:B3"/>
    <mergeCell ref="J9:K9"/>
    <mergeCell ref="J10:K10"/>
    <mergeCell ref="J11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RePack by Diakov</cp:lastModifiedBy>
  <cp:lastPrinted>2024-11-06T03:59:16Z</cp:lastPrinted>
  <dcterms:created xsi:type="dcterms:W3CDTF">2024-11-06T04:05:42Z</dcterms:created>
  <dcterms:modified xsi:type="dcterms:W3CDTF">2024-12-09T03:31:08Z</dcterms:modified>
</cp:coreProperties>
</file>